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P:\Palestras\Núcleo Interpretes\"/>
    </mc:Choice>
  </mc:AlternateContent>
  <xr:revisionPtr revIDLastSave="0" documentId="13_ncr:1_{9231329F-FE78-4157-8BBD-2CBC4AA1341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ecificação" sheetId="1" r:id="rId1"/>
    <sheet name="Planilh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H11" i="1"/>
  <c r="I16" i="1"/>
  <c r="D18" i="1"/>
  <c r="I10" i="1" s="1"/>
  <c r="I6" i="1" l="1"/>
  <c r="I9" i="1" s="1"/>
  <c r="I11" i="1" l="1"/>
  <c r="I12" i="1" s="1"/>
  <c r="H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Gilmar Duarte</author>
    <author>Gilmar</author>
  </authors>
  <commentList>
    <comment ref="H3" authorId="0" shapeId="0" xr:uid="{953BC53A-0628-4CA0-8A2F-C8B9983AFF9B}">
      <text>
        <r>
          <rPr>
            <sz val="9"/>
            <color indexed="81"/>
            <rFont val="Segoe UI"/>
            <family val="2"/>
          </rPr>
          <t>No campo Lucro Desejado, é aconselhável informar apenas em  % ou em R$.</t>
        </r>
      </text>
    </comment>
    <comment ref="H4" authorId="0" shapeId="0" xr:uid="{38BA4000-A7A8-48C6-ADB4-B8B7AB10CCBA}">
      <text>
        <r>
          <rPr>
            <sz val="9"/>
            <color indexed="81"/>
            <rFont val="Segoe UI"/>
            <family val="2"/>
          </rPr>
          <t>No campo Lucro Desejado, é aconselhável informar apenas em  % ou em R$.</t>
        </r>
      </text>
    </comment>
    <comment ref="H16" authorId="1" shapeId="0" xr:uid="{00000000-0006-0000-0000-000001000000}">
      <text>
        <r>
          <rPr>
            <sz val="9"/>
            <color indexed="81"/>
            <rFont val="Segoe UI"/>
            <family val="2"/>
          </rPr>
          <t>Palavras por lauda</t>
        </r>
      </text>
    </comment>
  </commentList>
</comments>
</file>

<file path=xl/sharedStrings.xml><?xml version="1.0" encoding="utf-8"?>
<sst xmlns="http://schemas.openxmlformats.org/spreadsheetml/2006/main" count="28" uniqueCount="28">
  <si>
    <t>Internet</t>
  </si>
  <si>
    <t>Energia elétrica</t>
  </si>
  <si>
    <t>Assinatura de software</t>
  </si>
  <si>
    <t>Manutenção de equipamentos</t>
  </si>
  <si>
    <t>Deslocamento</t>
  </si>
  <si>
    <t>Cursos e atualizações</t>
  </si>
  <si>
    <t>Outros custos</t>
  </si>
  <si>
    <t>Horas disponíveis por mês</t>
  </si>
  <si>
    <t>Preço mínimo da hora</t>
  </si>
  <si>
    <t>Tradução (por palavra)</t>
  </si>
  <si>
    <t>Tradução (por lauda)</t>
  </si>
  <si>
    <t>Interpretação (por hora)</t>
  </si>
  <si>
    <t>Impostos</t>
  </si>
  <si>
    <t>Preço de venda total</t>
  </si>
  <si>
    <t>Taxas diversas</t>
  </si>
  <si>
    <t>Demonstrativo do Lucro</t>
  </si>
  <si>
    <t>Despesas e Custos Fixos</t>
  </si>
  <si>
    <t>Despesas Variáveis (impostos)</t>
  </si>
  <si>
    <t>Soma das despesas e custos fixos</t>
  </si>
  <si>
    <t>Lucro %</t>
  </si>
  <si>
    <t>Lucro desejado em %</t>
  </si>
  <si>
    <t>Lucro desejado em R$</t>
  </si>
  <si>
    <t>Apoiadores:</t>
  </si>
  <si>
    <t>lojas plus size</t>
  </si>
  <si>
    <r>
      <t xml:space="preserve">PRECIFICAÇÃO
</t>
    </r>
    <r>
      <rPr>
        <b/>
        <sz val="15"/>
        <color theme="1"/>
        <rFont val="Calibri"/>
        <family val="2"/>
        <scheme val="minor"/>
      </rPr>
      <t>intérpretes e tradutoes</t>
    </r>
  </si>
  <si>
    <t xml:space="preserve">      softwares ERP</t>
  </si>
  <si>
    <t xml:space="preserve">                                  escritório de 
                                 contabilidade</t>
  </si>
  <si>
    <t>Preço Praticado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</si>
</sst>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5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7" fontId="0" fillId="0" borderId="0" xfId="0" applyNumberFormat="1"/>
    <xf numFmtId="10" fontId="0" fillId="0" borderId="0" xfId="0" applyNumberFormat="1"/>
    <xf numFmtId="0" fontId="0" fillId="0" borderId="2" xfId="0" applyBorder="1"/>
    <xf numFmtId="0" fontId="0" fillId="0" borderId="4" xfId="0" applyBorder="1"/>
    <xf numFmtId="43" fontId="0" fillId="0" borderId="5" xfId="1" applyFont="1" applyBorder="1"/>
    <xf numFmtId="0" fontId="0" fillId="0" borderId="6" xfId="0" applyBorder="1"/>
    <xf numFmtId="0" fontId="2" fillId="0" borderId="7" xfId="0" applyFont="1" applyBorder="1"/>
    <xf numFmtId="43" fontId="2" fillId="0" borderId="8" xfId="1" applyFont="1" applyBorder="1"/>
    <xf numFmtId="10" fontId="0" fillId="0" borderId="7" xfId="0" applyNumberFormat="1" applyBorder="1"/>
    <xf numFmtId="43" fontId="0" fillId="0" borderId="8" xfId="1" applyFont="1" applyBorder="1"/>
    <xf numFmtId="0" fontId="2" fillId="0" borderId="4" xfId="0" applyFont="1" applyBorder="1"/>
    <xf numFmtId="0" fontId="2" fillId="0" borderId="6" xfId="0" applyFont="1" applyBorder="1"/>
    <xf numFmtId="0" fontId="0" fillId="0" borderId="0" xfId="0" applyProtection="1">
      <protection locked="0"/>
    </xf>
    <xf numFmtId="43" fontId="0" fillId="0" borderId="5" xfId="1" applyFont="1" applyBorder="1" applyProtection="1">
      <protection locked="0"/>
    </xf>
    <xf numFmtId="7" fontId="0" fillId="0" borderId="5" xfId="1" applyNumberFormat="1" applyFont="1" applyBorder="1" applyProtection="1">
      <protection locked="0"/>
    </xf>
    <xf numFmtId="7" fontId="0" fillId="0" borderId="5" xfId="0" applyNumberFormat="1" applyBorder="1" applyProtection="1">
      <protection locked="0"/>
    </xf>
    <xf numFmtId="0" fontId="2" fillId="0" borderId="1" xfId="0" applyFont="1" applyBorder="1"/>
    <xf numFmtId="0" fontId="0" fillId="0" borderId="3" xfId="0" applyBorder="1"/>
    <xf numFmtId="0" fontId="0" fillId="0" borderId="7" xfId="0" applyBorder="1"/>
    <xf numFmtId="10" fontId="2" fillId="0" borderId="5" xfId="1" applyNumberFormat="1" applyFont="1" applyBorder="1" applyProtection="1">
      <protection locked="0"/>
    </xf>
    <xf numFmtId="43" fontId="2" fillId="0" borderId="5" xfId="1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6" fillId="0" borderId="7" xfId="0" applyFont="1" applyBorder="1" applyAlignment="1">
      <alignment wrapText="1"/>
    </xf>
    <xf numFmtId="0" fontId="7" fillId="0" borderId="7" xfId="0" applyFont="1" applyBorder="1"/>
    <xf numFmtId="0" fontId="6" fillId="0" borderId="7" xfId="0" applyFont="1" applyBorder="1" applyAlignment="1">
      <alignment vertical="center"/>
    </xf>
    <xf numFmtId="0" fontId="6" fillId="0" borderId="7" xfId="0" applyFont="1" applyBorder="1"/>
    <xf numFmtId="0" fontId="7" fillId="0" borderId="8" xfId="0" applyFont="1" applyBorder="1"/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2" fillId="3" borderId="9" xfId="0" applyFont="1" applyFill="1" applyBorder="1"/>
    <xf numFmtId="0" fontId="0" fillId="3" borderId="10" xfId="0" applyFill="1" applyBorder="1"/>
    <xf numFmtId="7" fontId="2" fillId="3" borderId="11" xfId="1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4" borderId="9" xfId="0" applyFont="1" applyFill="1" applyBorder="1" applyAlignment="1">
      <alignment horizontal="right" vertical="center" wrapText="1"/>
    </xf>
    <xf numFmtId="0" fontId="3" fillId="4" borderId="10" xfId="0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34681</xdr:colOff>
      <xdr:row>0</xdr:row>
      <xdr:rowOff>95251</xdr:rowOff>
    </xdr:from>
    <xdr:to>
      <xdr:col>2</xdr:col>
      <xdr:colOff>656981</xdr:colOff>
      <xdr:row>0</xdr:row>
      <xdr:rowOff>518603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816" y="95251"/>
          <a:ext cx="820127" cy="423352"/>
        </a:xfrm>
        <a:prstGeom prst="rect">
          <a:avLst/>
        </a:prstGeom>
      </xdr:spPr>
    </xdr:pic>
    <xdr:clientData/>
  </xdr:twoCellAnchor>
  <xdr:twoCellAnchor editAs="oneCell">
    <xdr:from>
      <xdr:col>2</xdr:col>
      <xdr:colOff>895350</xdr:colOff>
      <xdr:row>19</xdr:row>
      <xdr:rowOff>0</xdr:rowOff>
    </xdr:from>
    <xdr:to>
      <xdr:col>2</xdr:col>
      <xdr:colOff>1798461</xdr:colOff>
      <xdr:row>20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2730CC5-748A-39E3-F50F-F6F8A93A5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8150" y="3956050"/>
          <a:ext cx="903111" cy="508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14655</xdr:colOff>
      <xdr:row>19</xdr:row>
      <xdr:rowOff>127001</xdr:rowOff>
    </xdr:from>
    <xdr:to>
      <xdr:col>6</xdr:col>
      <xdr:colOff>666263</xdr:colOff>
      <xdr:row>20</xdr:row>
      <xdr:rowOff>46589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725B11AD-12EF-5270-4C32-C4105FD0D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2963" y="4098193"/>
          <a:ext cx="995973" cy="198011"/>
        </a:xfrm>
        <a:prstGeom prst="rect">
          <a:avLst/>
        </a:prstGeom>
      </xdr:spPr>
    </xdr:pic>
    <xdr:clientData/>
  </xdr:twoCellAnchor>
  <xdr:twoCellAnchor editAs="oneCell">
    <xdr:from>
      <xdr:col>6</xdr:col>
      <xdr:colOff>1460500</xdr:colOff>
      <xdr:row>19</xdr:row>
      <xdr:rowOff>107951</xdr:rowOff>
    </xdr:from>
    <xdr:to>
      <xdr:col>8</xdr:col>
      <xdr:colOff>318572</xdr:colOff>
      <xdr:row>20</xdr:row>
      <xdr:rowOff>101601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C94F85FF-6E7D-3FCE-1767-E824AC3DA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4089401"/>
          <a:ext cx="1036122" cy="27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1"/>
  <sheetViews>
    <sheetView showGridLines="0" tabSelected="1" zoomScale="130" zoomScaleNormal="130" workbookViewId="0">
      <selection activeCell="M12" sqref="M12"/>
    </sheetView>
  </sheetViews>
  <sheetFormatPr defaultRowHeight="15" x14ac:dyDescent="0.25"/>
  <cols>
    <col min="2" max="2" width="3" customWidth="1"/>
    <col min="3" max="3" width="29.28515625" customWidth="1"/>
    <col min="4" max="4" width="10.42578125" bestFit="1" customWidth="1"/>
    <col min="5" max="5" width="2.140625" customWidth="1"/>
    <col min="6" max="6" width="3" customWidth="1"/>
    <col min="7" max="7" width="25" customWidth="1"/>
    <col min="8" max="8" width="7.5703125" customWidth="1"/>
    <col min="9" max="9" width="11.85546875" customWidth="1"/>
    <col min="10" max="10" width="3.85546875" bestFit="1" customWidth="1"/>
  </cols>
  <sheetData>
    <row r="1" spans="2:10" ht="50.45" customHeight="1" x14ac:dyDescent="0.25">
      <c r="B1" s="40" t="s">
        <v>24</v>
      </c>
      <c r="C1" s="41"/>
      <c r="D1" s="41"/>
      <c r="E1" s="41"/>
      <c r="F1" s="41"/>
      <c r="G1" s="41"/>
      <c r="H1" s="41"/>
      <c r="I1" s="42"/>
    </row>
    <row r="2" spans="2:10" x14ac:dyDescent="0.25">
      <c r="B2" s="43" t="s">
        <v>16</v>
      </c>
      <c r="C2" s="44"/>
      <c r="D2" s="45"/>
      <c r="F2" s="11" t="s">
        <v>17</v>
      </c>
      <c r="G2" s="4"/>
      <c r="I2" s="20">
        <v>0.27500000000000002</v>
      </c>
    </row>
    <row r="3" spans="2:10" x14ac:dyDescent="0.25">
      <c r="B3" s="4"/>
      <c r="C3" s="13" t="s">
        <v>0</v>
      </c>
      <c r="D3" s="14">
        <v>100</v>
      </c>
      <c r="F3" s="11" t="s">
        <v>20</v>
      </c>
      <c r="G3" s="4"/>
      <c r="I3" s="20">
        <v>0.3</v>
      </c>
    </row>
    <row r="4" spans="2:10" x14ac:dyDescent="0.25">
      <c r="B4" s="4"/>
      <c r="C4" s="13" t="s">
        <v>1</v>
      </c>
      <c r="D4" s="14">
        <v>80</v>
      </c>
      <c r="F4" s="11" t="s">
        <v>21</v>
      </c>
      <c r="G4" s="4"/>
      <c r="I4" s="21"/>
    </row>
    <row r="5" spans="2:10" x14ac:dyDescent="0.25">
      <c r="B5" s="4"/>
      <c r="C5" s="13" t="s">
        <v>2</v>
      </c>
      <c r="D5" s="14">
        <v>70</v>
      </c>
      <c r="F5" s="12" t="s">
        <v>7</v>
      </c>
      <c r="G5" s="12"/>
      <c r="H5" s="19"/>
      <c r="I5" s="22">
        <v>40</v>
      </c>
    </row>
    <row r="6" spans="2:10" x14ac:dyDescent="0.25">
      <c r="B6" s="4"/>
      <c r="C6" s="13" t="s">
        <v>3</v>
      </c>
      <c r="D6" s="14">
        <v>50</v>
      </c>
      <c r="F6" s="30" t="s">
        <v>8</v>
      </c>
      <c r="G6" s="31"/>
      <c r="H6" s="31"/>
      <c r="I6" s="32">
        <f>(D18+I4)/(1-I2-I3)/I5</f>
        <v>44.117647058823529</v>
      </c>
    </row>
    <row r="7" spans="2:10" x14ac:dyDescent="0.25">
      <c r="B7" s="4"/>
      <c r="C7" s="13" t="s">
        <v>4</v>
      </c>
      <c r="D7" s="14">
        <v>60</v>
      </c>
    </row>
    <row r="8" spans="2:10" x14ac:dyDescent="0.25">
      <c r="B8" s="4"/>
      <c r="C8" s="13" t="s">
        <v>5</v>
      </c>
      <c r="D8" s="14">
        <v>150</v>
      </c>
      <c r="F8" s="33" t="s">
        <v>15</v>
      </c>
      <c r="G8" s="34"/>
      <c r="H8" s="34"/>
      <c r="I8" s="35"/>
      <c r="J8" s="1"/>
    </row>
    <row r="9" spans="2:10" x14ac:dyDescent="0.25">
      <c r="B9" s="4"/>
      <c r="C9" s="13" t="s">
        <v>14</v>
      </c>
      <c r="D9" s="14">
        <v>200</v>
      </c>
      <c r="F9" s="36" t="s">
        <v>13</v>
      </c>
      <c r="G9" s="37"/>
      <c r="I9" s="5">
        <f>I6*I5</f>
        <v>1764.7058823529412</v>
      </c>
    </row>
    <row r="10" spans="2:10" x14ac:dyDescent="0.25">
      <c r="B10" s="4"/>
      <c r="C10" s="13" t="s">
        <v>6</v>
      </c>
      <c r="D10" s="14">
        <v>40</v>
      </c>
      <c r="F10" s="36" t="str">
        <f>C18</f>
        <v>Soma das despesas e custos fixos</v>
      </c>
      <c r="G10" s="37"/>
      <c r="I10" s="5">
        <f>D18</f>
        <v>750</v>
      </c>
    </row>
    <row r="11" spans="2:10" x14ac:dyDescent="0.25">
      <c r="B11" s="4"/>
      <c r="C11" s="13"/>
      <c r="D11" s="14"/>
      <c r="F11" s="36" t="s">
        <v>12</v>
      </c>
      <c r="G11" s="37"/>
      <c r="H11" s="2">
        <f>I2</f>
        <v>0.27500000000000002</v>
      </c>
      <c r="I11" s="10">
        <f>I9*H11</f>
        <v>485.2941176470589</v>
      </c>
    </row>
    <row r="12" spans="2:10" x14ac:dyDescent="0.25">
      <c r="B12" s="4"/>
      <c r="C12" s="13"/>
      <c r="D12" s="14"/>
      <c r="F12" s="38" t="s">
        <v>19</v>
      </c>
      <c r="G12" s="39"/>
      <c r="H12" s="9">
        <f>I12/I9</f>
        <v>0.29999999999999993</v>
      </c>
      <c r="I12" s="10">
        <f>I9-SUM(I10:I11)</f>
        <v>529.41176470588221</v>
      </c>
    </row>
    <row r="13" spans="2:10" x14ac:dyDescent="0.25">
      <c r="B13" s="4"/>
      <c r="C13" s="13"/>
      <c r="D13" s="14"/>
    </row>
    <row r="14" spans="2:10" ht="14.45" customHeight="1" x14ac:dyDescent="0.25">
      <c r="B14" s="4"/>
      <c r="C14" s="13"/>
      <c r="D14" s="14"/>
      <c r="F14" s="33" t="s">
        <v>27</v>
      </c>
      <c r="G14" s="34"/>
      <c r="H14" s="34"/>
      <c r="I14" s="35"/>
    </row>
    <row r="15" spans="2:10" x14ac:dyDescent="0.25">
      <c r="B15" s="4"/>
      <c r="C15" s="13"/>
      <c r="D15" s="14"/>
      <c r="F15" s="4"/>
      <c r="G15" s="13" t="s">
        <v>9</v>
      </c>
      <c r="H15" s="13"/>
      <c r="I15" s="15">
        <v>0.1</v>
      </c>
    </row>
    <row r="16" spans="2:10" x14ac:dyDescent="0.25">
      <c r="B16" s="4"/>
      <c r="C16" s="13"/>
      <c r="D16" s="14"/>
      <c r="F16" s="4"/>
      <c r="G16" s="13" t="s">
        <v>10</v>
      </c>
      <c r="H16" s="13">
        <v>250</v>
      </c>
      <c r="I16" s="16">
        <f>I15*H16</f>
        <v>25</v>
      </c>
    </row>
    <row r="17" spans="2:9" x14ac:dyDescent="0.25">
      <c r="B17" s="4"/>
      <c r="C17" s="13"/>
      <c r="D17" s="14"/>
      <c r="F17" s="4"/>
      <c r="G17" s="13" t="s">
        <v>11</v>
      </c>
      <c r="H17" s="13"/>
      <c r="I17" s="16">
        <v>50</v>
      </c>
    </row>
    <row r="18" spans="2:9" x14ac:dyDescent="0.25">
      <c r="B18" s="6"/>
      <c r="C18" s="7" t="s">
        <v>18</v>
      </c>
      <c r="D18" s="8">
        <f>SUM(D3:D17)</f>
        <v>750</v>
      </c>
      <c r="F18" s="6"/>
      <c r="G18" s="28"/>
      <c r="H18" s="28"/>
      <c r="I18" s="29"/>
    </row>
    <row r="20" spans="2:9" ht="21.75" customHeight="1" x14ac:dyDescent="0.25">
      <c r="B20" s="17" t="s">
        <v>22</v>
      </c>
      <c r="C20" s="3"/>
      <c r="D20" s="3"/>
      <c r="E20" s="3"/>
      <c r="F20" s="3"/>
      <c r="G20" s="3"/>
      <c r="H20" s="3"/>
      <c r="I20" s="18"/>
    </row>
    <row r="21" spans="2:9" ht="34.5" customHeight="1" x14ac:dyDescent="0.25">
      <c r="B21" s="6"/>
      <c r="C21" s="23" t="s">
        <v>26</v>
      </c>
      <c r="D21" s="24"/>
      <c r="E21" s="25" t="s">
        <v>25</v>
      </c>
      <c r="F21" s="26"/>
      <c r="G21" s="24"/>
      <c r="H21" s="25" t="s">
        <v>23</v>
      </c>
      <c r="I21" s="27"/>
    </row>
  </sheetData>
  <sheetProtection algorithmName="SHA-512" hashValue="JhuAElYZS8XnRgjTZmnc+tv7oYbnL7q7x9ygm9tKXBevEfFaE0J5wLJmWaTohVDjRxnZXEl7ce5OrjLGAOzCbQ==" saltValue="Bm264nT4zlpz7O6rl8bOcw==" spinCount="100000" sheet="1" objects="1" scenarios="1"/>
  <mergeCells count="8">
    <mergeCell ref="B1:I1"/>
    <mergeCell ref="B2:D2"/>
    <mergeCell ref="F9:G9"/>
    <mergeCell ref="F14:I14"/>
    <mergeCell ref="F11:G11"/>
    <mergeCell ref="F10:G10"/>
    <mergeCell ref="F12:G12"/>
    <mergeCell ref="F8:I8"/>
  </mergeCells>
  <pageMargins left="0.75" right="0.75" top="1" bottom="1" header="0.5" footer="0.5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774B-3F89-423C-9757-097BE1622614}">
  <dimension ref="A1"/>
  <sheetViews>
    <sheetView workbookViewId="0">
      <selection sqref="A1:XFD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Precificação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Gilmar Duarte</cp:lastModifiedBy>
  <dcterms:created xsi:type="dcterms:W3CDTF">2025-03-29T19:16:08Z</dcterms:created>
  <dcterms:modified xsi:type="dcterms:W3CDTF">2025-04-02T12:18:03Z</dcterms:modified>
</cp:coreProperties>
</file>